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7595" windowHeight="1329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 Wilmanns</author>
  </authors>
  <commentList>
    <comment ref="Q38" authorId="0">
      <text>
        <r>
          <rPr>
            <b/>
            <sz val="8"/>
            <rFont val="Tahoma"/>
            <family val="0"/>
          </rPr>
          <t>46200</t>
        </r>
      </text>
    </comment>
    <comment ref="L22" authorId="0">
      <text>
        <r>
          <rPr>
            <b/>
            <sz val="8"/>
            <rFont val="Tahoma"/>
            <family val="0"/>
          </rPr>
          <t>10198</t>
        </r>
      </text>
    </comment>
    <comment ref="L24" authorId="0">
      <text>
        <r>
          <rPr>
            <b/>
            <sz val="8"/>
            <rFont val="Tahoma"/>
            <family val="0"/>
          </rPr>
          <t>12711</t>
        </r>
      </text>
    </comment>
    <comment ref="R22" authorId="0">
      <text>
        <r>
          <rPr>
            <b/>
            <sz val="8"/>
            <rFont val="Tahoma"/>
            <family val="0"/>
          </rPr>
          <t>10634</t>
        </r>
      </text>
    </comment>
    <comment ref="R24" authorId="0">
      <text>
        <r>
          <rPr>
            <b/>
            <sz val="8"/>
            <rFont val="Tahoma"/>
            <family val="0"/>
          </rPr>
          <t>13682</t>
        </r>
      </text>
    </comment>
    <comment ref="S28" authorId="0">
      <text>
        <r>
          <rPr>
            <b/>
            <sz val="8"/>
            <rFont val="Tahoma"/>
            <family val="0"/>
          </rPr>
          <t>21207</t>
        </r>
      </text>
    </comment>
    <comment ref="M36" authorId="0">
      <text>
        <r>
          <rPr>
            <b/>
            <sz val="8"/>
            <rFont val="Tahoma"/>
            <family val="0"/>
          </rPr>
          <t>35821</t>
        </r>
      </text>
    </comment>
    <comment ref="Q39" authorId="0">
      <text>
        <r>
          <rPr>
            <b/>
            <sz val="8"/>
            <rFont val="Tahoma"/>
            <family val="0"/>
          </rPr>
          <t>48341</t>
        </r>
      </text>
    </comment>
    <comment ref="K33" authorId="0">
      <text>
        <r>
          <rPr>
            <b/>
            <sz val="8"/>
            <rFont val="Tahoma"/>
            <family val="0"/>
          </rPr>
          <t>29929???</t>
        </r>
      </text>
    </comment>
    <comment ref="K23" authorId="0">
      <text>
        <r>
          <rPr>
            <b/>
            <sz val="8"/>
            <rFont val="Tahoma"/>
            <family val="0"/>
          </rPr>
          <t>12711</t>
        </r>
      </text>
    </comment>
    <comment ref="K36" authorId="0">
      <text>
        <r>
          <rPr>
            <b/>
            <sz val="8"/>
            <rFont val="Tahoma"/>
            <family val="0"/>
          </rPr>
          <t>35821</t>
        </r>
      </text>
    </comment>
    <comment ref="K35" authorId="0">
      <text>
        <r>
          <rPr>
            <b/>
            <sz val="8"/>
            <rFont val="Tahoma"/>
            <family val="0"/>
          </rPr>
          <t>33750</t>
        </r>
      </text>
    </comment>
    <comment ref="K46" authorId="0">
      <text>
        <r>
          <rPr>
            <b/>
            <sz val="8"/>
            <rFont val="Tahoma"/>
            <family val="0"/>
          </rPr>
          <t>63430</t>
        </r>
      </text>
    </comment>
    <comment ref="O24" authorId="0">
      <text>
        <r>
          <rPr>
            <b/>
            <sz val="8"/>
            <rFont val="Tahoma"/>
            <family val="0"/>
          </rPr>
          <t>12711</t>
        </r>
      </text>
    </comment>
    <comment ref="N24" authorId="0">
      <text>
        <r>
          <rPr>
            <b/>
            <sz val="8"/>
            <rFont val="Tahoma"/>
            <family val="0"/>
          </rPr>
          <t>12711</t>
        </r>
      </text>
    </comment>
    <comment ref="M22" authorId="0">
      <text>
        <r>
          <rPr>
            <b/>
            <sz val="8"/>
            <rFont val="Tahoma"/>
            <family val="0"/>
          </rPr>
          <t>10198</t>
        </r>
      </text>
    </comment>
    <comment ref="M33" authorId="0">
      <text>
        <r>
          <rPr>
            <b/>
            <sz val="8"/>
            <rFont val="Tahoma"/>
            <family val="0"/>
          </rPr>
          <t>29929</t>
        </r>
      </text>
    </comment>
    <comment ref="V18" authorId="0">
      <text>
        <r>
          <rPr>
            <b/>
            <sz val="8"/>
            <rFont val="Tahoma"/>
            <family val="0"/>
          </rPr>
          <t>3979</t>
        </r>
      </text>
    </comment>
    <comment ref="T21" authorId="0">
      <text>
        <r>
          <rPr>
            <b/>
            <sz val="8"/>
            <rFont val="Tahoma"/>
            <family val="0"/>
          </rPr>
          <t>7852</t>
        </r>
      </text>
    </comment>
    <comment ref="U24" authorId="0">
      <text>
        <r>
          <rPr>
            <b/>
            <sz val="8"/>
            <rFont val="Tahoma"/>
            <family val="0"/>
          </rPr>
          <t>13682</t>
        </r>
      </text>
    </comment>
    <comment ref="S26" authorId="0">
      <text>
        <r>
          <rPr>
            <b/>
            <sz val="8"/>
            <rFont val="Tahoma"/>
            <family val="0"/>
          </rPr>
          <t>19784</t>
        </r>
      </text>
    </comment>
    <comment ref="S38" authorId="0">
      <text>
        <r>
          <rPr>
            <b/>
            <sz val="8"/>
            <rFont val="Tahoma"/>
            <family val="0"/>
          </rPr>
          <t>46200</t>
        </r>
      </text>
    </comment>
    <comment ref="S40" authorId="0">
      <text>
        <r>
          <rPr>
            <b/>
            <sz val="8"/>
            <rFont val="Tahoma"/>
            <family val="0"/>
          </rPr>
          <t>52427</t>
        </r>
      </text>
    </comment>
  </commentList>
</comments>
</file>

<file path=xl/sharedStrings.xml><?xml version="1.0" encoding="utf-8"?>
<sst xmlns="http://schemas.openxmlformats.org/spreadsheetml/2006/main" count="462" uniqueCount="39">
  <si>
    <t>sopran</t>
  </si>
  <si>
    <t>alt</t>
  </si>
  <si>
    <t>tenor</t>
  </si>
  <si>
    <t>Serials Buffet</t>
  </si>
  <si>
    <t>Die Verteilung der Seriennummern auf die Jahre ist geschätzt, da es bisher keine konkrete Angabe gibt.</t>
  </si>
  <si>
    <t>Jahr</t>
  </si>
  <si>
    <t>Seriennummer</t>
  </si>
  <si>
    <t>s</t>
  </si>
  <si>
    <t>B</t>
  </si>
  <si>
    <t>L1</t>
  </si>
  <si>
    <t>SB</t>
  </si>
  <si>
    <t>L4</t>
  </si>
  <si>
    <t>L2</t>
  </si>
  <si>
    <t>L3</t>
  </si>
  <si>
    <t>s = versilbert</t>
  </si>
  <si>
    <t>B = Bügelschutz</t>
  </si>
  <si>
    <t>SB = Schutzblech</t>
  </si>
  <si>
    <t>O1</t>
  </si>
  <si>
    <t>g = Messing lackiert</t>
  </si>
  <si>
    <t>g</t>
  </si>
  <si>
    <t>O2</t>
  </si>
  <si>
    <t>C2</t>
  </si>
  <si>
    <t>rT</t>
  </si>
  <si>
    <t>C1</t>
  </si>
  <si>
    <t>rT = rote Tasten</t>
  </si>
  <si>
    <t>L1 = großes Logo</t>
  </si>
  <si>
    <t>L2 = kleines Logo</t>
  </si>
  <si>
    <t>L3 = vertikaler Schriftzug</t>
  </si>
  <si>
    <t>L4 = waagerechter Schriftzug</t>
  </si>
  <si>
    <t>baritone</t>
  </si>
  <si>
    <t>O1 = Oktavklappe mit angelötetem Ring</t>
  </si>
  <si>
    <t>O2 = Oktavklappe aus einem Stück</t>
  </si>
  <si>
    <t>Um einen Anhaltspunkt zu haben, orientiert sich die Verteilung an den Stückzahlen von Buffet-Saxophonen in gleichen Jahren.</t>
  </si>
  <si>
    <t>Auch ist nicht bekannt, ob die Nummerierung bei 1 anfing und wie hoch die Nummern der jüngsten Saxophone ist.</t>
  </si>
  <si>
    <t>Ich habe also die jeweils jüngsten mir bekannten Nummern auf Baujahr 1986 geschätzt und Anhand der Fotos die Veränderungen eingetragen</t>
  </si>
  <si>
    <t>und war erstaunt, wie genau die Einführung der neuen C-Klappe und der Schutzbleche bei Alt, Tenor und Bariton übereinstimmten.</t>
  </si>
  <si>
    <t xml:space="preserve">Das läßt vermuten, daß die Liste im Prinzip schon stimmt. Wahrscheinlich spreizen sich die Nummern noch ein wenig auf. </t>
  </si>
  <si>
    <t>Ich vermute aber, daß die Tabelle auf plus/minus 3 Jahre stimmt. Peter Wilmanns, Solingen 2005</t>
  </si>
  <si>
    <t>Referenz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</si>
</sst>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4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center"/>
    </xf>
    <xf numFmtId="1" fontId="0" fillId="4" borderId="7" xfId="0" applyNumberFormat="1" applyFill="1" applyBorder="1" applyAlignment="1">
      <alignment/>
    </xf>
    <xf numFmtId="1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5" borderId="7" xfId="0" applyNumberFormat="1" applyFill="1" applyBorder="1" applyAlignment="1">
      <alignment/>
    </xf>
    <xf numFmtId="0" fontId="0" fillId="5" borderId="7" xfId="0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7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 horizontal="center"/>
    </xf>
    <xf numFmtId="1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2" xfId="0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8" xfId="0" applyFill="1" applyBorder="1" applyAlignment="1">
      <alignment/>
    </xf>
    <xf numFmtId="0" fontId="0" fillId="7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56"/>
  <sheetViews>
    <sheetView tabSelected="1" zoomScale="75" zoomScaleNormal="75" workbookViewId="0" topLeftCell="A1">
      <selection activeCell="V59" sqref="V59"/>
    </sheetView>
  </sheetViews>
  <sheetFormatPr defaultColWidth="11.421875" defaultRowHeight="12.75"/>
  <cols>
    <col min="1" max="1" width="5.421875" style="0" customWidth="1"/>
    <col min="3" max="3" width="6.421875" style="0" customWidth="1"/>
    <col min="4" max="4" width="9.8515625" style="0" customWidth="1"/>
    <col min="5" max="9" width="4.421875" style="10" customWidth="1"/>
    <col min="10" max="10" width="11.7109375" style="0" customWidth="1"/>
    <col min="11" max="15" width="4.421875" style="10" customWidth="1"/>
    <col min="16" max="16" width="8.8515625" style="0" customWidth="1"/>
    <col min="17" max="22" width="4.421875" style="10" customWidth="1"/>
    <col min="23" max="23" width="10.140625" style="0" customWidth="1"/>
    <col min="24" max="24" width="9.421875" style="0" customWidth="1"/>
    <col min="25" max="29" width="4.421875" style="11" customWidth="1"/>
  </cols>
  <sheetData>
    <row r="1" ht="12.75"/>
    <row r="2" ht="12.75">
      <c r="B2" t="s">
        <v>4</v>
      </c>
    </row>
    <row r="3" ht="12.75">
      <c r="B3" t="s">
        <v>32</v>
      </c>
    </row>
    <row r="4" ht="12.75">
      <c r="B4" t="s">
        <v>33</v>
      </c>
    </row>
    <row r="5" ht="12.75">
      <c r="B5" t="s">
        <v>34</v>
      </c>
    </row>
    <row r="6" ht="12.75">
      <c r="B6" t="s">
        <v>35</v>
      </c>
    </row>
    <row r="7" ht="12.75">
      <c r="B7" t="s">
        <v>36</v>
      </c>
    </row>
    <row r="8" spans="2:34" ht="12.75">
      <c r="B8" t="s">
        <v>37</v>
      </c>
      <c r="AH8" t="s">
        <v>38</v>
      </c>
    </row>
    <row r="9" ht="12.75"/>
    <row r="10" spans="2:35" ht="12.75">
      <c r="B10" s="47"/>
      <c r="C10" s="48"/>
      <c r="D10" s="48"/>
      <c r="E10" s="49"/>
      <c r="F10" s="49"/>
      <c r="G10" s="49"/>
      <c r="H10" s="49"/>
      <c r="I10" s="49"/>
      <c r="J10" s="48"/>
      <c r="K10" s="49"/>
      <c r="L10" s="49"/>
      <c r="M10" s="49"/>
      <c r="N10" s="49"/>
      <c r="O10" s="49"/>
      <c r="P10" s="48"/>
      <c r="Q10" s="49"/>
      <c r="R10" s="49"/>
      <c r="S10" s="49"/>
      <c r="T10" s="49"/>
      <c r="U10" s="49"/>
      <c r="V10" s="49"/>
      <c r="W10" s="48"/>
      <c r="X10" s="48"/>
      <c r="Y10" s="50"/>
      <c r="Z10" s="50"/>
      <c r="AA10" s="50"/>
      <c r="AB10" s="50"/>
      <c r="AC10" s="50"/>
      <c r="AD10" s="51"/>
      <c r="AG10" s="1"/>
      <c r="AH10" s="1" t="s">
        <v>3</v>
      </c>
      <c r="AI10" s="1"/>
    </row>
    <row r="11" spans="2:35" ht="12.75">
      <c r="B11" s="52"/>
      <c r="C11" s="1"/>
      <c r="D11" s="39"/>
      <c r="E11" s="39"/>
      <c r="F11" s="39" t="s">
        <v>0</v>
      </c>
      <c r="G11" s="39"/>
      <c r="H11" s="40"/>
      <c r="I11" s="40"/>
      <c r="J11" s="41"/>
      <c r="K11" s="42"/>
      <c r="L11" s="42" t="s">
        <v>1</v>
      </c>
      <c r="M11" s="42"/>
      <c r="N11" s="42"/>
      <c r="O11" s="42"/>
      <c r="P11" s="43"/>
      <c r="Q11" s="44"/>
      <c r="R11" s="44"/>
      <c r="S11" s="44" t="s">
        <v>2</v>
      </c>
      <c r="T11" s="44"/>
      <c r="U11" s="44"/>
      <c r="V11" s="44"/>
      <c r="W11" s="45"/>
      <c r="X11" s="45"/>
      <c r="Y11" s="46" t="s">
        <v>29</v>
      </c>
      <c r="Z11" s="46"/>
      <c r="AA11" s="46"/>
      <c r="AB11" s="46"/>
      <c r="AC11" s="46"/>
      <c r="AD11" s="58"/>
      <c r="AG11" s="1" t="s">
        <v>5</v>
      </c>
      <c r="AH11" s="1" t="s">
        <v>6</v>
      </c>
      <c r="AI11" s="1">
        <v>-2925</v>
      </c>
    </row>
    <row r="12" spans="2:35" ht="12.75">
      <c r="B12" s="52"/>
      <c r="C12" s="1"/>
      <c r="D12" s="39"/>
      <c r="E12" s="39"/>
      <c r="F12" s="39"/>
      <c r="G12" s="39"/>
      <c r="H12" s="40"/>
      <c r="I12" s="40"/>
      <c r="J12" s="41"/>
      <c r="K12" s="42"/>
      <c r="L12" s="42"/>
      <c r="M12" s="42"/>
      <c r="N12" s="42"/>
      <c r="O12" s="42"/>
      <c r="P12" s="43"/>
      <c r="Q12" s="44"/>
      <c r="R12" s="44"/>
      <c r="S12" s="44"/>
      <c r="T12" s="44"/>
      <c r="U12" s="44"/>
      <c r="V12" s="44"/>
      <c r="W12" s="45"/>
      <c r="X12" s="45"/>
      <c r="Y12" s="46"/>
      <c r="Z12" s="46"/>
      <c r="AA12" s="46"/>
      <c r="AB12" s="46"/>
      <c r="AC12" s="46"/>
      <c r="AD12" s="58"/>
      <c r="AG12" s="1"/>
      <c r="AH12" s="1"/>
      <c r="AI12" s="1"/>
    </row>
    <row r="13" spans="2:35" ht="12.75">
      <c r="B13" s="52"/>
      <c r="C13" s="37">
        <v>1953</v>
      </c>
      <c r="D13" s="24">
        <v>0</v>
      </c>
      <c r="E13" s="25" t="s">
        <v>7</v>
      </c>
      <c r="F13" s="25"/>
      <c r="G13" s="25" t="s">
        <v>9</v>
      </c>
      <c r="H13" s="25"/>
      <c r="I13" s="25"/>
      <c r="J13" s="32">
        <f>J14*AI14/AI15</f>
        <v>0</v>
      </c>
      <c r="K13" s="33" t="s">
        <v>7</v>
      </c>
      <c r="L13" s="33" t="s">
        <v>8</v>
      </c>
      <c r="M13" s="33" t="s">
        <v>9</v>
      </c>
      <c r="N13" s="27" t="s">
        <v>17</v>
      </c>
      <c r="O13" s="27"/>
      <c r="P13" s="28">
        <v>0</v>
      </c>
      <c r="Q13" s="29" t="s">
        <v>7</v>
      </c>
      <c r="R13" s="29" t="s">
        <v>8</v>
      </c>
      <c r="S13" s="29" t="s">
        <v>9</v>
      </c>
      <c r="T13" s="29" t="s">
        <v>17</v>
      </c>
      <c r="U13" s="29" t="s">
        <v>23</v>
      </c>
      <c r="V13" s="29" t="s">
        <v>22</v>
      </c>
      <c r="W13" s="34">
        <f aca="true" t="shared" si="0" ref="W13:W44">W14*AI14/AI15</f>
        <v>0</v>
      </c>
      <c r="X13" s="30">
        <v>0</v>
      </c>
      <c r="Y13" s="31" t="s">
        <v>7</v>
      </c>
      <c r="Z13" s="31" t="s">
        <v>8</v>
      </c>
      <c r="AA13" s="31" t="s">
        <v>12</v>
      </c>
      <c r="AB13" s="31"/>
      <c r="AC13" s="31" t="s">
        <v>23</v>
      </c>
      <c r="AD13" s="58"/>
      <c r="AG13" s="1"/>
      <c r="AH13" s="1"/>
      <c r="AI13" s="1"/>
    </row>
    <row r="14" spans="2:35" ht="12.75">
      <c r="B14" s="52"/>
      <c r="C14" s="37">
        <v>1954</v>
      </c>
      <c r="D14" s="24"/>
      <c r="E14" s="25"/>
      <c r="F14" s="25"/>
      <c r="G14" s="25"/>
      <c r="H14" s="25"/>
      <c r="I14" s="25"/>
      <c r="J14" s="32">
        <f>J15*AI15/AI16</f>
        <v>367.34028285783967</v>
      </c>
      <c r="K14" s="33" t="s">
        <v>7</v>
      </c>
      <c r="L14" s="33" t="s">
        <v>8</v>
      </c>
      <c r="M14" s="33" t="s">
        <v>9</v>
      </c>
      <c r="N14" s="27"/>
      <c r="O14" s="27"/>
      <c r="P14" s="35">
        <f>P15*AI15/AI16</f>
        <v>386.61363082175114</v>
      </c>
      <c r="Q14" s="29" t="s">
        <v>7</v>
      </c>
      <c r="R14" s="29" t="s">
        <v>8</v>
      </c>
      <c r="S14" s="29" t="s">
        <v>9</v>
      </c>
      <c r="T14" s="29" t="s">
        <v>17</v>
      </c>
      <c r="U14" s="29" t="s">
        <v>23</v>
      </c>
      <c r="V14" s="29" t="s">
        <v>22</v>
      </c>
      <c r="W14" s="34">
        <f t="shared" si="0"/>
        <v>48.18916118019997</v>
      </c>
      <c r="X14" s="30"/>
      <c r="Y14" s="31" t="s">
        <v>7</v>
      </c>
      <c r="Z14" s="31" t="s">
        <v>8</v>
      </c>
      <c r="AA14" s="31" t="s">
        <v>12</v>
      </c>
      <c r="AB14" s="31"/>
      <c r="AC14" s="31" t="s">
        <v>23</v>
      </c>
      <c r="AD14" s="58"/>
      <c r="AG14" s="2">
        <v>1952</v>
      </c>
      <c r="AH14" s="3">
        <v>2925</v>
      </c>
      <c r="AI14" s="4">
        <f aca="true" t="shared" si="1" ref="AI14:AI46">AH14-2925</f>
        <v>0</v>
      </c>
    </row>
    <row r="15" spans="2:35" ht="12.75">
      <c r="B15" s="52"/>
      <c r="C15" s="37">
        <v>1955</v>
      </c>
      <c r="D15" s="24"/>
      <c r="E15" s="25"/>
      <c r="F15" s="25"/>
      <c r="G15" s="25"/>
      <c r="H15" s="25"/>
      <c r="I15" s="25"/>
      <c r="J15" s="32">
        <f>J16*AI16/AI17</f>
        <v>899.0170080468181</v>
      </c>
      <c r="K15" s="33" t="s">
        <v>7</v>
      </c>
      <c r="L15" s="33" t="s">
        <v>8</v>
      </c>
      <c r="M15" s="33" t="s">
        <v>9</v>
      </c>
      <c r="N15" s="27"/>
      <c r="O15" s="27"/>
      <c r="P15" s="35">
        <f>P16*AI16/AI17</f>
        <v>946.185991221654</v>
      </c>
      <c r="Q15" s="29" t="s">
        <v>7</v>
      </c>
      <c r="R15" s="29" t="s">
        <v>8</v>
      </c>
      <c r="S15" s="29" t="s">
        <v>9</v>
      </c>
      <c r="T15" s="29" t="s">
        <v>17</v>
      </c>
      <c r="U15" s="29" t="s">
        <v>23</v>
      </c>
      <c r="V15" s="29" t="s">
        <v>22</v>
      </c>
      <c r="W15" s="34">
        <f t="shared" si="0"/>
        <v>117.93663130943676</v>
      </c>
      <c r="X15" s="30"/>
      <c r="Y15" s="31" t="s">
        <v>7</v>
      </c>
      <c r="Z15" s="31" t="s">
        <v>8</v>
      </c>
      <c r="AA15" s="31" t="s">
        <v>12</v>
      </c>
      <c r="AB15" s="31"/>
      <c r="AC15" s="31" t="s">
        <v>23</v>
      </c>
      <c r="AD15" s="58"/>
      <c r="AG15" s="5">
        <v>1953</v>
      </c>
      <c r="AH15" s="1">
        <v>3115</v>
      </c>
      <c r="AI15" s="6">
        <f t="shared" si="1"/>
        <v>190</v>
      </c>
    </row>
    <row r="16" spans="2:35" ht="12.75">
      <c r="B16" s="52"/>
      <c r="C16" s="37">
        <v>1956</v>
      </c>
      <c r="D16" s="24"/>
      <c r="E16" s="25"/>
      <c r="F16" s="25"/>
      <c r="G16" s="25"/>
      <c r="H16" s="25"/>
      <c r="I16" s="25"/>
      <c r="J16" s="32">
        <f>J17*AI17/AI18</f>
        <v>1620.1639843940507</v>
      </c>
      <c r="K16" s="33" t="s">
        <v>7</v>
      </c>
      <c r="L16" s="33" t="s">
        <v>8</v>
      </c>
      <c r="M16" s="33" t="s">
        <v>9</v>
      </c>
      <c r="N16" s="27"/>
      <c r="O16" s="27"/>
      <c r="P16" s="35">
        <f>P17*AI17/AI18</f>
        <v>1705.1695927822498</v>
      </c>
      <c r="Q16" s="29" t="s">
        <v>7</v>
      </c>
      <c r="R16" s="29" t="s">
        <v>8</v>
      </c>
      <c r="S16" s="29" t="s">
        <v>9</v>
      </c>
      <c r="T16" s="29" t="s">
        <v>17</v>
      </c>
      <c r="U16" s="29" t="s">
        <v>23</v>
      </c>
      <c r="V16" s="29" t="s">
        <v>22</v>
      </c>
      <c r="W16" s="34">
        <f t="shared" si="0"/>
        <v>212.5395635210925</v>
      </c>
      <c r="X16" s="30"/>
      <c r="Y16" s="31" t="s">
        <v>7</v>
      </c>
      <c r="Z16" s="31" t="s">
        <v>8</v>
      </c>
      <c r="AA16" s="31" t="s">
        <v>12</v>
      </c>
      <c r="AB16" s="31"/>
      <c r="AC16" s="31" t="s">
        <v>23</v>
      </c>
      <c r="AD16" s="58"/>
      <c r="AG16" s="5">
        <v>1954</v>
      </c>
      <c r="AH16" s="1">
        <v>3390</v>
      </c>
      <c r="AI16" s="6">
        <f t="shared" si="1"/>
        <v>465</v>
      </c>
    </row>
    <row r="17" spans="2:35" ht="12.75">
      <c r="B17" s="52"/>
      <c r="C17" s="37">
        <v>1957</v>
      </c>
      <c r="D17" s="24"/>
      <c r="E17" s="25"/>
      <c r="F17" s="25"/>
      <c r="G17" s="25"/>
      <c r="H17" s="25"/>
      <c r="I17" s="25"/>
      <c r="J17" s="32">
        <f>J18*AI18/AI19</f>
        <v>2515.314252621313</v>
      </c>
      <c r="K17" s="33" t="s">
        <v>7</v>
      </c>
      <c r="L17" s="33" t="s">
        <v>8</v>
      </c>
      <c r="M17" s="33" t="s">
        <v>9</v>
      </c>
      <c r="N17" s="27"/>
      <c r="O17" s="27"/>
      <c r="P17" s="35">
        <f>P18*AI18/AI19</f>
        <v>2647.285966837359</v>
      </c>
      <c r="Q17" s="29" t="s">
        <v>7</v>
      </c>
      <c r="R17" s="29" t="s">
        <v>8</v>
      </c>
      <c r="S17" s="29" t="s">
        <v>9</v>
      </c>
      <c r="T17" s="29" t="s">
        <v>17</v>
      </c>
      <c r="U17" s="29" t="s">
        <v>23</v>
      </c>
      <c r="V17" s="29" t="s">
        <v>22</v>
      </c>
      <c r="W17" s="34">
        <f t="shared" si="0"/>
        <v>329.9689405023166</v>
      </c>
      <c r="X17" s="30"/>
      <c r="Y17" s="31" t="s">
        <v>7</v>
      </c>
      <c r="Z17" s="31" t="s">
        <v>8</v>
      </c>
      <c r="AA17" s="31" t="s">
        <v>12</v>
      </c>
      <c r="AB17" s="31"/>
      <c r="AC17" s="31" t="s">
        <v>23</v>
      </c>
      <c r="AD17" s="58"/>
      <c r="AG17" s="5">
        <v>1955</v>
      </c>
      <c r="AH17" s="1">
        <v>3763</v>
      </c>
      <c r="AI17" s="6">
        <f t="shared" si="1"/>
        <v>838</v>
      </c>
    </row>
    <row r="18" spans="2:35" ht="12.75">
      <c r="B18" s="52"/>
      <c r="C18" s="37">
        <v>1958</v>
      </c>
      <c r="D18" s="24"/>
      <c r="E18" s="25"/>
      <c r="F18" s="25"/>
      <c r="G18" s="25"/>
      <c r="H18" s="25"/>
      <c r="I18" s="25"/>
      <c r="J18" s="32">
        <f>J19*AI19/AI20</f>
        <v>3657.935869300172</v>
      </c>
      <c r="K18" s="33" t="s">
        <v>7</v>
      </c>
      <c r="L18" s="33" t="s">
        <v>8</v>
      </c>
      <c r="M18" s="33" t="s">
        <v>9</v>
      </c>
      <c r="N18" s="27"/>
      <c r="O18" s="27"/>
      <c r="P18" s="35">
        <f>P19*AI19/AI20</f>
        <v>3849.857839551332</v>
      </c>
      <c r="Q18" s="29" t="s">
        <v>7</v>
      </c>
      <c r="R18" s="29" t="s">
        <v>8</v>
      </c>
      <c r="S18" s="29" t="s">
        <v>9</v>
      </c>
      <c r="T18" s="29" t="s">
        <v>17</v>
      </c>
      <c r="U18" s="29" t="s">
        <v>23</v>
      </c>
      <c r="V18" s="29" t="s">
        <v>22</v>
      </c>
      <c r="W18" s="34">
        <f t="shared" si="0"/>
        <v>479.8625944891491</v>
      </c>
      <c r="X18" s="30"/>
      <c r="Y18" s="31" t="s">
        <v>7</v>
      </c>
      <c r="Z18" s="31" t="s">
        <v>8</v>
      </c>
      <c r="AA18" s="31" t="s">
        <v>12</v>
      </c>
      <c r="AB18" s="31"/>
      <c r="AC18" s="31" t="s">
        <v>23</v>
      </c>
      <c r="AD18" s="58"/>
      <c r="AG18" s="5">
        <v>1956</v>
      </c>
      <c r="AH18" s="1">
        <v>4226</v>
      </c>
      <c r="AI18" s="6">
        <f t="shared" si="1"/>
        <v>1301</v>
      </c>
    </row>
    <row r="19" spans="2:35" ht="12.75">
      <c r="B19" s="52"/>
      <c r="C19" s="37">
        <v>1959</v>
      </c>
      <c r="D19" s="24"/>
      <c r="E19" s="25"/>
      <c r="F19" s="25"/>
      <c r="G19" s="25"/>
      <c r="H19" s="25"/>
      <c r="I19" s="25"/>
      <c r="J19" s="32">
        <f>J20*AI20/AI21</f>
        <v>4769.623567422581</v>
      </c>
      <c r="K19" s="33" t="s">
        <v>7</v>
      </c>
      <c r="L19" s="33" t="s">
        <v>8</v>
      </c>
      <c r="M19" s="33" t="s">
        <v>9</v>
      </c>
      <c r="N19" s="27"/>
      <c r="O19" s="27"/>
      <c r="P19" s="35">
        <f>P20*AI20/AI21</f>
        <v>5019.872774932947</v>
      </c>
      <c r="Q19" s="29" t="s">
        <v>7</v>
      </c>
      <c r="R19" s="29" t="s">
        <v>8</v>
      </c>
      <c r="S19" s="29" t="s">
        <v>9</v>
      </c>
      <c r="T19" s="36"/>
      <c r="U19" s="29" t="s">
        <v>23</v>
      </c>
      <c r="V19" s="29"/>
      <c r="W19" s="34">
        <f t="shared" si="0"/>
        <v>625.6982138502806</v>
      </c>
      <c r="X19" s="30">
        <v>502</v>
      </c>
      <c r="Y19" s="31" t="s">
        <v>7</v>
      </c>
      <c r="Z19" s="31" t="s">
        <v>8</v>
      </c>
      <c r="AA19" s="31" t="s">
        <v>12</v>
      </c>
      <c r="AB19" s="31"/>
      <c r="AC19" s="31" t="s">
        <v>23</v>
      </c>
      <c r="AD19" s="58"/>
      <c r="AG19" s="5">
        <v>1957</v>
      </c>
      <c r="AH19" s="1">
        <v>4817</v>
      </c>
      <c r="AI19" s="6">
        <f t="shared" si="1"/>
        <v>1892</v>
      </c>
    </row>
    <row r="20" spans="2:35" ht="12.75">
      <c r="B20" s="52"/>
      <c r="C20" s="37">
        <v>1960</v>
      </c>
      <c r="D20" s="24"/>
      <c r="E20" s="25"/>
      <c r="F20" s="25"/>
      <c r="G20" s="25"/>
      <c r="H20" s="25"/>
      <c r="I20" s="25"/>
      <c r="J20" s="32">
        <f>J21*AI21/AI22</f>
        <v>6277.652097049501</v>
      </c>
      <c r="K20" s="33" t="s">
        <v>7</v>
      </c>
      <c r="L20" s="33" t="s">
        <v>8</v>
      </c>
      <c r="M20" s="33" t="s">
        <v>9</v>
      </c>
      <c r="N20" s="27"/>
      <c r="O20" s="27"/>
      <c r="P20" s="35">
        <f>P21*AI21/AI22</f>
        <v>6607.023469885399</v>
      </c>
      <c r="Q20" s="29" t="s">
        <v>7</v>
      </c>
      <c r="R20" s="29" t="s">
        <v>8</v>
      </c>
      <c r="S20" s="29" t="s">
        <v>9</v>
      </c>
      <c r="T20" s="36"/>
      <c r="U20" s="29" t="s">
        <v>23</v>
      </c>
      <c r="V20" s="29"/>
      <c r="W20" s="34">
        <f t="shared" si="0"/>
        <v>823.5274018532067</v>
      </c>
      <c r="X20" s="30"/>
      <c r="Y20" s="31" t="s">
        <v>7</v>
      </c>
      <c r="Z20" s="31" t="s">
        <v>8</v>
      </c>
      <c r="AA20" s="31" t="s">
        <v>12</v>
      </c>
      <c r="AB20" s="31"/>
      <c r="AC20" s="31" t="s">
        <v>23</v>
      </c>
      <c r="AD20" s="58"/>
      <c r="AG20" s="5">
        <v>1958</v>
      </c>
      <c r="AH20" s="1">
        <v>5392</v>
      </c>
      <c r="AI20" s="6">
        <f t="shared" si="1"/>
        <v>2467</v>
      </c>
    </row>
    <row r="21" spans="2:35" ht="12.75">
      <c r="B21" s="52"/>
      <c r="C21" s="37">
        <v>1961</v>
      </c>
      <c r="D21" s="24"/>
      <c r="E21" s="25"/>
      <c r="F21" s="25"/>
      <c r="G21" s="25"/>
      <c r="H21" s="25"/>
      <c r="I21" s="25"/>
      <c r="J21" s="32">
        <f>J22*AI22/AI23</f>
        <v>7507.275359668375</v>
      </c>
      <c r="K21" s="33" t="s">
        <v>7</v>
      </c>
      <c r="L21" s="33" t="s">
        <v>8</v>
      </c>
      <c r="M21" s="33" t="s">
        <v>9</v>
      </c>
      <c r="N21" s="27"/>
      <c r="O21" s="27"/>
      <c r="P21" s="35">
        <f>P22*AI22/AI23</f>
        <v>7901.16172884663</v>
      </c>
      <c r="Q21" s="29" t="s">
        <v>7</v>
      </c>
      <c r="R21" s="29" t="s">
        <v>8</v>
      </c>
      <c r="S21" s="29" t="s">
        <v>9</v>
      </c>
      <c r="T21" s="36" t="s">
        <v>20</v>
      </c>
      <c r="U21" s="29" t="s">
        <v>23</v>
      </c>
      <c r="V21" s="29"/>
      <c r="W21" s="34">
        <f t="shared" si="0"/>
        <v>984.8342782248235</v>
      </c>
      <c r="X21" s="30"/>
      <c r="Y21" s="31" t="s">
        <v>7</v>
      </c>
      <c r="Z21" s="31" t="s">
        <v>8</v>
      </c>
      <c r="AA21" s="31" t="s">
        <v>12</v>
      </c>
      <c r="AB21" s="31"/>
      <c r="AC21" s="31" t="s">
        <v>23</v>
      </c>
      <c r="AD21" s="58"/>
      <c r="AG21" s="5">
        <v>1959</v>
      </c>
      <c r="AH21" s="1">
        <v>6172</v>
      </c>
      <c r="AI21" s="6">
        <f t="shared" si="1"/>
        <v>3247</v>
      </c>
    </row>
    <row r="22" spans="2:35" ht="12.75">
      <c r="B22" s="52"/>
      <c r="C22" s="37">
        <v>1962</v>
      </c>
      <c r="D22" s="24"/>
      <c r="E22" s="25"/>
      <c r="F22" s="25"/>
      <c r="G22" s="25"/>
      <c r="H22" s="25"/>
      <c r="I22" s="25"/>
      <c r="J22" s="32">
        <f>J23*AI23/AI24</f>
        <v>8682.764264813462</v>
      </c>
      <c r="K22" s="33" t="s">
        <v>7</v>
      </c>
      <c r="L22" s="33" t="s">
        <v>8</v>
      </c>
      <c r="M22" s="33" t="s">
        <v>9</v>
      </c>
      <c r="N22" s="27"/>
      <c r="O22" s="27"/>
      <c r="P22" s="35">
        <f>P23*AI23/AI24</f>
        <v>9138.325347476233</v>
      </c>
      <c r="Q22" s="29" t="s">
        <v>7</v>
      </c>
      <c r="R22" s="29" t="s">
        <v>8</v>
      </c>
      <c r="S22" s="29" t="s">
        <v>9</v>
      </c>
      <c r="T22" s="36" t="s">
        <v>20</v>
      </c>
      <c r="U22" s="36"/>
      <c r="V22" s="29"/>
      <c r="W22" s="34">
        <f t="shared" si="0"/>
        <v>1139.0395940014635</v>
      </c>
      <c r="X22" s="30"/>
      <c r="Y22" s="31" t="s">
        <v>7</v>
      </c>
      <c r="Z22" s="31" t="s">
        <v>8</v>
      </c>
      <c r="AA22" s="31" t="s">
        <v>12</v>
      </c>
      <c r="AB22" s="31"/>
      <c r="AC22" s="31" t="s">
        <v>23</v>
      </c>
      <c r="AD22" s="58"/>
      <c r="AG22" s="5">
        <v>1960</v>
      </c>
      <c r="AH22" s="1">
        <v>6808</v>
      </c>
      <c r="AI22" s="6">
        <f t="shared" si="1"/>
        <v>3883</v>
      </c>
    </row>
    <row r="23" spans="2:35" ht="12.75">
      <c r="B23" s="53"/>
      <c r="C23" s="38">
        <v>1963</v>
      </c>
      <c r="D23" s="13"/>
      <c r="E23" s="14"/>
      <c r="F23" s="14"/>
      <c r="G23" s="14"/>
      <c r="H23" s="14"/>
      <c r="I23" s="14"/>
      <c r="J23" s="15">
        <f>J24*AI24/AI25</f>
        <v>11080.142952938311</v>
      </c>
      <c r="K23" s="16" t="s">
        <v>7</v>
      </c>
      <c r="L23" s="16"/>
      <c r="M23" s="16"/>
      <c r="N23" s="17"/>
      <c r="O23" s="17"/>
      <c r="P23" s="18">
        <f>P24*AI24/AI25</f>
        <v>11661.487990733976</v>
      </c>
      <c r="Q23" s="19" t="s">
        <v>7</v>
      </c>
      <c r="R23" s="20"/>
      <c r="S23" s="19" t="s">
        <v>9</v>
      </c>
      <c r="T23" s="20" t="s">
        <v>20</v>
      </c>
      <c r="U23" s="20"/>
      <c r="V23" s="19"/>
      <c r="W23" s="21">
        <f t="shared" si="0"/>
        <v>1453.5372774932948</v>
      </c>
      <c r="X23" s="22">
        <v>1438</v>
      </c>
      <c r="Y23" s="23" t="s">
        <v>7</v>
      </c>
      <c r="Z23" s="23" t="s">
        <v>8</v>
      </c>
      <c r="AA23" s="23" t="s">
        <v>12</v>
      </c>
      <c r="AB23" s="23"/>
      <c r="AC23" s="23" t="s">
        <v>23</v>
      </c>
      <c r="AD23" s="57"/>
      <c r="AG23" s="5">
        <v>1961</v>
      </c>
      <c r="AH23" s="1">
        <v>7416</v>
      </c>
      <c r="AI23" s="6">
        <f t="shared" si="1"/>
        <v>4491</v>
      </c>
    </row>
    <row r="24" spans="2:35" ht="12.75">
      <c r="B24" s="52"/>
      <c r="C24" s="37">
        <v>1964</v>
      </c>
      <c r="D24" s="24"/>
      <c r="E24" s="25"/>
      <c r="F24" s="25"/>
      <c r="G24" s="25"/>
      <c r="H24" s="25"/>
      <c r="I24" s="25"/>
      <c r="J24" s="32">
        <f>J25*AI25/AI26</f>
        <v>13038.646671543529</v>
      </c>
      <c r="K24" s="33"/>
      <c r="L24" s="33" t="s">
        <v>10</v>
      </c>
      <c r="M24" s="33"/>
      <c r="N24" s="27" t="s">
        <v>20</v>
      </c>
      <c r="O24" s="27" t="s">
        <v>21</v>
      </c>
      <c r="P24" s="35">
        <f>P25*AI25/AI26</f>
        <v>13722.74908558889</v>
      </c>
      <c r="Q24" s="29" t="s">
        <v>7</v>
      </c>
      <c r="R24" s="36" t="s">
        <v>10</v>
      </c>
      <c r="S24" s="29" t="s">
        <v>9</v>
      </c>
      <c r="T24" s="36" t="s">
        <v>20</v>
      </c>
      <c r="U24" s="36" t="s">
        <v>21</v>
      </c>
      <c r="V24" s="29"/>
      <c r="W24" s="34">
        <f t="shared" si="0"/>
        <v>1710.4615947329924</v>
      </c>
      <c r="X24" s="30"/>
      <c r="Y24" s="31" t="s">
        <v>7</v>
      </c>
      <c r="Z24" s="31"/>
      <c r="AA24" s="31" t="s">
        <v>12</v>
      </c>
      <c r="AB24" s="31"/>
      <c r="AC24" s="31"/>
      <c r="AD24" s="58"/>
      <c r="AG24" s="5">
        <v>1962</v>
      </c>
      <c r="AH24" s="1">
        <v>8656</v>
      </c>
      <c r="AI24" s="6">
        <f t="shared" si="1"/>
        <v>5731</v>
      </c>
    </row>
    <row r="25" spans="2:35" ht="12.75">
      <c r="B25" s="52"/>
      <c r="C25" s="37">
        <v>1965</v>
      </c>
      <c r="D25" s="24"/>
      <c r="E25" s="25"/>
      <c r="F25" s="25"/>
      <c r="G25" s="25"/>
      <c r="H25" s="25"/>
      <c r="I25" s="25"/>
      <c r="J25" s="32">
        <f>J26*AI26/AI27</f>
        <v>13802.32778590588</v>
      </c>
      <c r="K25" s="33"/>
      <c r="L25" s="33" t="s">
        <v>10</v>
      </c>
      <c r="M25" s="33"/>
      <c r="N25" s="27" t="s">
        <v>20</v>
      </c>
      <c r="O25" s="27" t="s">
        <v>21</v>
      </c>
      <c r="P25" s="35">
        <f>P26*AI26/AI27</f>
        <v>14526.498475981478</v>
      </c>
      <c r="Q25" s="29" t="s">
        <v>7</v>
      </c>
      <c r="R25" s="36" t="s">
        <v>10</v>
      </c>
      <c r="S25" s="29" t="s">
        <v>9</v>
      </c>
      <c r="T25" s="36" t="s">
        <v>20</v>
      </c>
      <c r="U25" s="36" t="s">
        <v>21</v>
      </c>
      <c r="V25" s="29"/>
      <c r="W25" s="34">
        <f t="shared" si="0"/>
        <v>1810.644324554987</v>
      </c>
      <c r="X25" s="30"/>
      <c r="Y25" s="31" t="s">
        <v>7</v>
      </c>
      <c r="Z25" s="31"/>
      <c r="AA25" s="31" t="s">
        <v>12</v>
      </c>
      <c r="AB25" s="31"/>
      <c r="AC25" s="31"/>
      <c r="AD25" s="58"/>
      <c r="AG25" s="5">
        <v>1963</v>
      </c>
      <c r="AH25" s="1">
        <v>9669</v>
      </c>
      <c r="AI25" s="6">
        <f t="shared" si="1"/>
        <v>6744</v>
      </c>
    </row>
    <row r="26" spans="2:35" ht="12.75">
      <c r="B26" s="52"/>
      <c r="C26" s="37">
        <v>1966</v>
      </c>
      <c r="D26" s="24"/>
      <c r="E26" s="25"/>
      <c r="F26" s="25"/>
      <c r="G26" s="25"/>
      <c r="H26" s="25"/>
      <c r="I26" s="25"/>
      <c r="J26" s="32">
        <f>J27*AI27/AI28</f>
        <v>17060.056083881984</v>
      </c>
      <c r="K26" s="33"/>
      <c r="L26" s="33" t="s">
        <v>10</v>
      </c>
      <c r="M26" s="33"/>
      <c r="N26" s="27" t="s">
        <v>20</v>
      </c>
      <c r="O26" s="27" t="s">
        <v>21</v>
      </c>
      <c r="P26" s="35">
        <f>P27*AI27/AI28</f>
        <v>17955.15093879543</v>
      </c>
      <c r="Q26" s="29" t="s">
        <v>7</v>
      </c>
      <c r="R26" s="36" t="s">
        <v>10</v>
      </c>
      <c r="S26" s="29" t="s">
        <v>9</v>
      </c>
      <c r="T26" s="36" t="s">
        <v>20</v>
      </c>
      <c r="U26" s="36" t="s">
        <v>21</v>
      </c>
      <c r="V26" s="29"/>
      <c r="W26" s="34">
        <f t="shared" si="0"/>
        <v>2238.006096074129</v>
      </c>
      <c r="X26" s="30">
        <v>2229</v>
      </c>
      <c r="Y26" s="31" t="s">
        <v>7</v>
      </c>
      <c r="Z26" s="31" t="s">
        <v>10</v>
      </c>
      <c r="AA26" s="31" t="s">
        <v>12</v>
      </c>
      <c r="AB26" s="31"/>
      <c r="AC26" s="31" t="s">
        <v>21</v>
      </c>
      <c r="AD26" s="58"/>
      <c r="AG26" s="5">
        <v>1964</v>
      </c>
      <c r="AH26" s="1">
        <v>10064</v>
      </c>
      <c r="AI26" s="6">
        <f t="shared" si="1"/>
        <v>7139</v>
      </c>
    </row>
    <row r="27" spans="2:35" ht="12.75">
      <c r="B27" s="52"/>
      <c r="C27" s="37">
        <v>1967</v>
      </c>
      <c r="D27" s="24"/>
      <c r="E27" s="25"/>
      <c r="F27" s="25"/>
      <c r="G27" s="25"/>
      <c r="H27" s="25"/>
      <c r="I27" s="25"/>
      <c r="J27" s="32">
        <f>J28*AI28/AI29</f>
        <v>19049.49372104365</v>
      </c>
      <c r="K27" s="33"/>
      <c r="L27" s="33" t="s">
        <v>10</v>
      </c>
      <c r="M27" s="33"/>
      <c r="N27" s="27" t="s">
        <v>20</v>
      </c>
      <c r="O27" s="27" t="s">
        <v>21</v>
      </c>
      <c r="P27" s="35">
        <f>P28*AI28/AI29</f>
        <v>20048.9689709827</v>
      </c>
      <c r="Q27" s="29" t="s">
        <v>7</v>
      </c>
      <c r="R27" s="36" t="s">
        <v>10</v>
      </c>
      <c r="S27" s="29"/>
      <c r="T27" s="36" t="s">
        <v>20</v>
      </c>
      <c r="U27" s="36" t="s">
        <v>21</v>
      </c>
      <c r="V27" s="29"/>
      <c r="W27" s="34">
        <f t="shared" si="0"/>
        <v>2498.9884479395273</v>
      </c>
      <c r="X27" s="30"/>
      <c r="Y27" s="31" t="s">
        <v>7</v>
      </c>
      <c r="Z27" s="31" t="s">
        <v>10</v>
      </c>
      <c r="AA27" s="31" t="s">
        <v>12</v>
      </c>
      <c r="AB27" s="31"/>
      <c r="AC27" s="31" t="s">
        <v>21</v>
      </c>
      <c r="AD27" s="58"/>
      <c r="AG27" s="5">
        <v>1965</v>
      </c>
      <c r="AH27" s="1">
        <v>11749</v>
      </c>
      <c r="AI27" s="6">
        <f t="shared" si="1"/>
        <v>8824</v>
      </c>
    </row>
    <row r="28" spans="2:35" ht="12.75">
      <c r="B28" s="52"/>
      <c r="C28" s="37">
        <v>1968</v>
      </c>
      <c r="D28" s="24"/>
      <c r="E28" s="25"/>
      <c r="F28" s="25"/>
      <c r="G28" s="25"/>
      <c r="H28" s="25"/>
      <c r="I28" s="25"/>
      <c r="J28" s="32">
        <f>J29*AI29/AI30</f>
        <v>20959.663191904416</v>
      </c>
      <c r="K28" s="33"/>
      <c r="L28" s="33" t="s">
        <v>10</v>
      </c>
      <c r="M28" s="33"/>
      <c r="N28" s="27" t="s">
        <v>20</v>
      </c>
      <c r="O28" s="27" t="s">
        <v>21</v>
      </c>
      <c r="P28" s="35">
        <f>P29*AI29/AI30</f>
        <v>22059.359851255806</v>
      </c>
      <c r="Q28" s="29" t="s">
        <v>7</v>
      </c>
      <c r="R28" s="36" t="s">
        <v>10</v>
      </c>
      <c r="S28" s="29" t="s">
        <v>12</v>
      </c>
      <c r="T28" s="36" t="s">
        <v>20</v>
      </c>
      <c r="U28" s="36" t="s">
        <v>21</v>
      </c>
      <c r="V28" s="29"/>
      <c r="W28" s="34">
        <f t="shared" si="0"/>
        <v>2749.5720860765673</v>
      </c>
      <c r="X28" s="30"/>
      <c r="Y28" s="31" t="s">
        <v>7</v>
      </c>
      <c r="Z28" s="31" t="s">
        <v>10</v>
      </c>
      <c r="AA28" s="31" t="s">
        <v>12</v>
      </c>
      <c r="AB28" s="31"/>
      <c r="AC28" s="31" t="s">
        <v>21</v>
      </c>
      <c r="AD28" s="58"/>
      <c r="AG28" s="5">
        <v>1966</v>
      </c>
      <c r="AH28" s="1">
        <v>12778</v>
      </c>
      <c r="AI28" s="6">
        <f t="shared" si="1"/>
        <v>9853</v>
      </c>
    </row>
    <row r="29" spans="2:35" ht="12.75">
      <c r="B29" s="52"/>
      <c r="C29" s="37">
        <v>1969</v>
      </c>
      <c r="D29" s="24"/>
      <c r="E29" s="25"/>
      <c r="F29" s="25"/>
      <c r="G29" s="25"/>
      <c r="H29" s="25"/>
      <c r="I29" s="25"/>
      <c r="J29" s="32">
        <f>J30*AI30/AI31</f>
        <v>22353.622896854427</v>
      </c>
      <c r="K29" s="33"/>
      <c r="L29" s="33" t="s">
        <v>10</v>
      </c>
      <c r="M29" s="33"/>
      <c r="N29" s="27" t="s">
        <v>20</v>
      </c>
      <c r="O29" s="27" t="s">
        <v>21</v>
      </c>
      <c r="P29" s="35">
        <f>P30*AI30/AI31</f>
        <v>23526.456839795184</v>
      </c>
      <c r="Q29" s="29" t="s">
        <v>7</v>
      </c>
      <c r="R29" s="36" t="s">
        <v>10</v>
      </c>
      <c r="S29" s="29"/>
      <c r="T29" s="36" t="s">
        <v>20</v>
      </c>
      <c r="U29" s="36" t="s">
        <v>21</v>
      </c>
      <c r="V29" s="29"/>
      <c r="W29" s="34">
        <f t="shared" si="0"/>
        <v>2932.4372713972207</v>
      </c>
      <c r="X29" s="30">
        <v>2867</v>
      </c>
      <c r="Y29" s="31" t="s">
        <v>7</v>
      </c>
      <c r="Z29" s="31" t="s">
        <v>10</v>
      </c>
      <c r="AA29" s="31" t="s">
        <v>12</v>
      </c>
      <c r="AB29" s="31"/>
      <c r="AC29" s="31" t="s">
        <v>21</v>
      </c>
      <c r="AD29" s="58"/>
      <c r="AG29" s="5">
        <v>1967</v>
      </c>
      <c r="AH29" s="1">
        <v>13766</v>
      </c>
      <c r="AI29" s="6">
        <f t="shared" si="1"/>
        <v>10841</v>
      </c>
    </row>
    <row r="30" spans="2:35" ht="12.75">
      <c r="B30" s="52"/>
      <c r="C30" s="37">
        <v>1970</v>
      </c>
      <c r="D30" s="24"/>
      <c r="E30" s="25"/>
      <c r="F30" s="25"/>
      <c r="G30" s="25"/>
      <c r="H30" s="25"/>
      <c r="I30" s="25"/>
      <c r="J30" s="32">
        <f>J31*AI31/AI32</f>
        <v>24016.321019263596</v>
      </c>
      <c r="K30" s="33"/>
      <c r="L30" s="33" t="s">
        <v>10</v>
      </c>
      <c r="M30" s="33"/>
      <c r="N30" s="27" t="s">
        <v>20</v>
      </c>
      <c r="O30" s="27" t="s">
        <v>21</v>
      </c>
      <c r="P30" s="35">
        <f>P31*AI31/AI32</f>
        <v>25276.392221409424</v>
      </c>
      <c r="Q30" s="29" t="s">
        <v>7</v>
      </c>
      <c r="R30" s="36" t="s">
        <v>10</v>
      </c>
      <c r="S30" s="36"/>
      <c r="T30" s="36" t="s">
        <v>20</v>
      </c>
      <c r="U30" s="36" t="s">
        <v>21</v>
      </c>
      <c r="V30" s="29"/>
      <c r="W30" s="34">
        <f t="shared" si="0"/>
        <v>3150.5566325286522</v>
      </c>
      <c r="X30" s="30"/>
      <c r="Y30" s="31" t="s">
        <v>7</v>
      </c>
      <c r="Z30" s="31" t="s">
        <v>10</v>
      </c>
      <c r="AA30" s="31" t="s">
        <v>12</v>
      </c>
      <c r="AB30" s="31"/>
      <c r="AC30" s="31" t="s">
        <v>21</v>
      </c>
      <c r="AD30" s="58"/>
      <c r="AG30" s="5">
        <v>1968</v>
      </c>
      <c r="AH30" s="1">
        <v>14487</v>
      </c>
      <c r="AI30" s="6">
        <f t="shared" si="1"/>
        <v>11562</v>
      </c>
    </row>
    <row r="31" spans="2:35" ht="12.75">
      <c r="B31" s="52"/>
      <c r="C31" s="37">
        <v>1971</v>
      </c>
      <c r="D31" s="24"/>
      <c r="E31" s="25"/>
      <c r="F31" s="25"/>
      <c r="G31" s="25"/>
      <c r="H31" s="25"/>
      <c r="I31" s="25"/>
      <c r="J31" s="32">
        <f>J32*AI32/AI33</f>
        <v>25903.290051207026</v>
      </c>
      <c r="K31" s="33"/>
      <c r="L31" s="33" t="s">
        <v>10</v>
      </c>
      <c r="M31" s="33"/>
      <c r="N31" s="27" t="s">
        <v>20</v>
      </c>
      <c r="O31" s="27" t="s">
        <v>21</v>
      </c>
      <c r="P31" s="35">
        <f>P32*AI32/AI33</f>
        <v>27262.365398683258</v>
      </c>
      <c r="Q31" s="29" t="s">
        <v>7</v>
      </c>
      <c r="R31" s="36" t="s">
        <v>10</v>
      </c>
      <c r="S31" s="36"/>
      <c r="T31" s="36" t="s">
        <v>20</v>
      </c>
      <c r="U31" s="36" t="s">
        <v>21</v>
      </c>
      <c r="V31" s="29"/>
      <c r="W31" s="34">
        <f t="shared" si="0"/>
        <v>3398.0967446964164</v>
      </c>
      <c r="X31" s="30">
        <v>3355</v>
      </c>
      <c r="Y31" s="31" t="s">
        <v>7</v>
      </c>
      <c r="Z31" s="31" t="s">
        <v>10</v>
      </c>
      <c r="AA31" s="31" t="s">
        <v>12</v>
      </c>
      <c r="AB31" s="31"/>
      <c r="AC31" s="31" t="s">
        <v>21</v>
      </c>
      <c r="AD31" s="58"/>
      <c r="AG31" s="5">
        <v>1969</v>
      </c>
      <c r="AH31" s="1">
        <v>15347</v>
      </c>
      <c r="AI31" s="6">
        <f t="shared" si="1"/>
        <v>12422</v>
      </c>
    </row>
    <row r="32" spans="2:35" ht="12.75">
      <c r="B32" s="52"/>
      <c r="C32" s="37">
        <v>1972</v>
      </c>
      <c r="D32" s="24"/>
      <c r="E32" s="25"/>
      <c r="F32" s="25"/>
      <c r="G32" s="25"/>
      <c r="H32" s="25"/>
      <c r="I32" s="25"/>
      <c r="J32" s="32">
        <f>J33*AI33/AI34</f>
        <v>27828.926481346018</v>
      </c>
      <c r="K32" s="33"/>
      <c r="L32" s="33" t="s">
        <v>10</v>
      </c>
      <c r="M32" s="33"/>
      <c r="N32" s="27" t="s">
        <v>20</v>
      </c>
      <c r="O32" s="27" t="s">
        <v>21</v>
      </c>
      <c r="P32" s="35">
        <f>P33*AI33/AI34</f>
        <v>29289.03474762254</v>
      </c>
      <c r="Q32" s="29" t="s">
        <v>7</v>
      </c>
      <c r="R32" s="36" t="s">
        <v>10</v>
      </c>
      <c r="S32" s="36"/>
      <c r="T32" s="36" t="s">
        <v>20</v>
      </c>
      <c r="U32" s="36" t="s">
        <v>21</v>
      </c>
      <c r="V32" s="29"/>
      <c r="W32" s="34">
        <f t="shared" si="0"/>
        <v>3650.7094001463065</v>
      </c>
      <c r="X32" s="30"/>
      <c r="Y32" s="31" t="s">
        <v>7</v>
      </c>
      <c r="Z32" s="31" t="s">
        <v>10</v>
      </c>
      <c r="AA32" s="31"/>
      <c r="AB32" s="31"/>
      <c r="AC32" s="31" t="s">
        <v>21</v>
      </c>
      <c r="AD32" s="58"/>
      <c r="AG32" s="5">
        <v>1970</v>
      </c>
      <c r="AH32" s="1">
        <v>16323</v>
      </c>
      <c r="AI32" s="6">
        <f t="shared" si="1"/>
        <v>13398</v>
      </c>
    </row>
    <row r="33" spans="2:35" ht="12.75">
      <c r="B33" s="52"/>
      <c r="C33" s="37">
        <v>1973</v>
      </c>
      <c r="D33" s="24"/>
      <c r="E33" s="25"/>
      <c r="F33" s="25"/>
      <c r="G33" s="25"/>
      <c r="H33" s="25"/>
      <c r="I33" s="25"/>
      <c r="J33" s="32">
        <f>J34*AI34/AI35</f>
        <v>30005.900999756162</v>
      </c>
      <c r="K33" s="27" t="s">
        <v>19</v>
      </c>
      <c r="L33" s="33" t="s">
        <v>10</v>
      </c>
      <c r="M33" s="33" t="s">
        <v>12</v>
      </c>
      <c r="N33" s="27" t="s">
        <v>20</v>
      </c>
      <c r="O33" s="27" t="s">
        <v>21</v>
      </c>
      <c r="P33" s="35">
        <f>P34*AI34/AI35</f>
        <v>31580.229212387232</v>
      </c>
      <c r="Q33" s="29" t="s">
        <v>7</v>
      </c>
      <c r="R33" s="36" t="s">
        <v>10</v>
      </c>
      <c r="S33" s="36"/>
      <c r="T33" s="36" t="s">
        <v>20</v>
      </c>
      <c r="U33" s="36" t="s">
        <v>21</v>
      </c>
      <c r="V33" s="29"/>
      <c r="W33" s="34">
        <f t="shared" si="0"/>
        <v>3936.293586930018</v>
      </c>
      <c r="X33" s="30"/>
      <c r="Y33" s="31" t="s">
        <v>7</v>
      </c>
      <c r="Z33" s="31" t="s">
        <v>10</v>
      </c>
      <c r="AA33" s="31"/>
      <c r="AB33" s="31"/>
      <c r="AC33" s="31" t="s">
        <v>21</v>
      </c>
      <c r="AD33" s="58"/>
      <c r="AG33" s="5">
        <v>1971</v>
      </c>
      <c r="AH33" s="1">
        <v>17319</v>
      </c>
      <c r="AI33" s="6">
        <f t="shared" si="1"/>
        <v>14394</v>
      </c>
    </row>
    <row r="34" spans="2:35" ht="12.75">
      <c r="B34" s="52"/>
      <c r="C34" s="37">
        <v>1974</v>
      </c>
      <c r="D34" s="24"/>
      <c r="E34" s="25"/>
      <c r="F34" s="25"/>
      <c r="G34" s="25"/>
      <c r="H34" s="25"/>
      <c r="I34" s="25"/>
      <c r="J34" s="32">
        <f>J35*AI35/AI36</f>
        <v>32600.483418678377</v>
      </c>
      <c r="K34" s="33"/>
      <c r="L34" s="33" t="s">
        <v>10</v>
      </c>
      <c r="M34" s="33"/>
      <c r="N34" s="27" t="s">
        <v>20</v>
      </c>
      <c r="O34" s="27" t="s">
        <v>21</v>
      </c>
      <c r="P34" s="35">
        <f>P35*AI35/AI36</f>
        <v>34310.94233113876</v>
      </c>
      <c r="Q34" s="29" t="s">
        <v>7</v>
      </c>
      <c r="R34" s="36" t="s">
        <v>10</v>
      </c>
      <c r="S34" s="36"/>
      <c r="T34" s="36" t="s">
        <v>20</v>
      </c>
      <c r="U34" s="36" t="s">
        <v>21</v>
      </c>
      <c r="V34" s="29"/>
      <c r="W34" s="34">
        <f t="shared" si="0"/>
        <v>4276.661241160694</v>
      </c>
      <c r="X34" s="30"/>
      <c r="Y34" s="31" t="s">
        <v>7</v>
      </c>
      <c r="Z34" s="31" t="s">
        <v>10</v>
      </c>
      <c r="AA34" s="31"/>
      <c r="AB34" s="31"/>
      <c r="AC34" s="31" t="s">
        <v>21</v>
      </c>
      <c r="AD34" s="58"/>
      <c r="AG34" s="5">
        <v>1972</v>
      </c>
      <c r="AH34" s="1">
        <v>18445</v>
      </c>
      <c r="AI34" s="6">
        <f t="shared" si="1"/>
        <v>15520</v>
      </c>
    </row>
    <row r="35" spans="2:35" ht="12.75">
      <c r="B35" s="52"/>
      <c r="C35" s="37">
        <v>1975</v>
      </c>
      <c r="D35" s="24"/>
      <c r="E35" s="25"/>
      <c r="F35" s="25"/>
      <c r="G35" s="25"/>
      <c r="H35" s="25"/>
      <c r="I35" s="25"/>
      <c r="J35" s="32">
        <f>J36*AI36/AI37</f>
        <v>35798.277249451356</v>
      </c>
      <c r="K35" s="33" t="s">
        <v>7</v>
      </c>
      <c r="L35" s="33" t="s">
        <v>10</v>
      </c>
      <c r="M35" s="33"/>
      <c r="N35" s="27" t="s">
        <v>20</v>
      </c>
      <c r="O35" s="27" t="s">
        <v>21</v>
      </c>
      <c r="P35" s="35">
        <f>P36*AI36/AI37</f>
        <v>37676.51572787126</v>
      </c>
      <c r="Q35" s="29" t="s">
        <v>7</v>
      </c>
      <c r="R35" s="36" t="s">
        <v>10</v>
      </c>
      <c r="S35" s="36"/>
      <c r="T35" s="36" t="s">
        <v>20</v>
      </c>
      <c r="U35" s="36" t="s">
        <v>21</v>
      </c>
      <c r="V35" s="29"/>
      <c r="W35" s="34">
        <f t="shared" si="0"/>
        <v>4696.16057059254</v>
      </c>
      <c r="X35" s="30">
        <v>4662</v>
      </c>
      <c r="Y35" s="31" t="s">
        <v>7</v>
      </c>
      <c r="Z35" s="31" t="s">
        <v>10</v>
      </c>
      <c r="AA35" s="31" t="s">
        <v>13</v>
      </c>
      <c r="AB35" s="31"/>
      <c r="AC35" s="31" t="s">
        <v>21</v>
      </c>
      <c r="AD35" s="58"/>
      <c r="AG35" s="5">
        <v>1973</v>
      </c>
      <c r="AH35" s="1">
        <v>19787</v>
      </c>
      <c r="AI35" s="6">
        <f t="shared" si="1"/>
        <v>16862</v>
      </c>
    </row>
    <row r="36" spans="2:35" ht="12.75">
      <c r="B36" s="52"/>
      <c r="C36" s="37">
        <v>1976</v>
      </c>
      <c r="D36" s="24"/>
      <c r="E36" s="25"/>
      <c r="F36" s="25"/>
      <c r="G36" s="25"/>
      <c r="H36" s="25"/>
      <c r="I36" s="25"/>
      <c r="J36" s="32">
        <f>J37*AI37/AI38</f>
        <v>38207.25615703487</v>
      </c>
      <c r="K36" s="33" t="s">
        <v>7</v>
      </c>
      <c r="L36" s="33" t="s">
        <v>10</v>
      </c>
      <c r="M36" s="33" t="s">
        <v>13</v>
      </c>
      <c r="N36" s="27" t="s">
        <v>20</v>
      </c>
      <c r="O36" s="27" t="s">
        <v>21</v>
      </c>
      <c r="P36" s="35">
        <f>P37*AI37/AI38</f>
        <v>40211.88722262863</v>
      </c>
      <c r="Q36" s="29" t="s">
        <v>7</v>
      </c>
      <c r="R36" s="36" t="s">
        <v>10</v>
      </c>
      <c r="S36" s="36"/>
      <c r="T36" s="36" t="s">
        <v>20</v>
      </c>
      <c r="U36" s="36" t="s">
        <v>21</v>
      </c>
      <c r="V36" s="29"/>
      <c r="W36" s="34">
        <f t="shared" si="0"/>
        <v>5012.180017069009</v>
      </c>
      <c r="X36" s="30"/>
      <c r="Y36" s="31" t="s">
        <v>7</v>
      </c>
      <c r="Z36" s="31" t="s">
        <v>10</v>
      </c>
      <c r="AA36" s="31" t="s">
        <v>13</v>
      </c>
      <c r="AB36" s="31"/>
      <c r="AC36" s="31" t="s">
        <v>21</v>
      </c>
      <c r="AD36" s="58"/>
      <c r="AG36" s="5">
        <v>1974</v>
      </c>
      <c r="AH36" s="1">
        <v>21441</v>
      </c>
      <c r="AI36" s="6">
        <f t="shared" si="1"/>
        <v>18516</v>
      </c>
    </row>
    <row r="37" spans="2:35" ht="12.75">
      <c r="B37" s="52"/>
      <c r="C37" s="37">
        <v>1977</v>
      </c>
      <c r="D37" s="24"/>
      <c r="E37" s="25"/>
      <c r="F37" s="25"/>
      <c r="G37" s="25"/>
      <c r="H37" s="25"/>
      <c r="I37" s="25"/>
      <c r="J37" s="32">
        <f>J38*AI38/AI39</f>
        <v>41551.98610095099</v>
      </c>
      <c r="K37" s="33"/>
      <c r="L37" s="33" t="s">
        <v>10</v>
      </c>
      <c r="M37" s="33"/>
      <c r="N37" s="27" t="s">
        <v>20</v>
      </c>
      <c r="O37" s="27" t="s">
        <v>21</v>
      </c>
      <c r="P37" s="35">
        <f>P38*AI38/AI39</f>
        <v>43732.10607168984</v>
      </c>
      <c r="Q37" s="29" t="s">
        <v>7</v>
      </c>
      <c r="R37" s="36" t="s">
        <v>10</v>
      </c>
      <c r="S37" s="36"/>
      <c r="T37" s="36" t="s">
        <v>20</v>
      </c>
      <c r="U37" s="36" t="s">
        <v>21</v>
      </c>
      <c r="V37" s="29"/>
      <c r="W37" s="34">
        <f t="shared" si="0"/>
        <v>5450.955010972935</v>
      </c>
      <c r="X37" s="30">
        <v>5236</v>
      </c>
      <c r="Y37" s="31" t="s">
        <v>7</v>
      </c>
      <c r="Z37" s="31" t="s">
        <v>10</v>
      </c>
      <c r="AA37" s="31" t="s">
        <v>13</v>
      </c>
      <c r="AB37" s="31"/>
      <c r="AC37" s="31" t="s">
        <v>21</v>
      </c>
      <c r="AD37" s="58"/>
      <c r="AG37" s="5">
        <v>1975</v>
      </c>
      <c r="AH37" s="1">
        <v>22687</v>
      </c>
      <c r="AI37" s="6">
        <f t="shared" si="1"/>
        <v>19762</v>
      </c>
    </row>
    <row r="38" spans="2:35" ht="12.75">
      <c r="B38" s="52"/>
      <c r="C38" s="37">
        <v>1978</v>
      </c>
      <c r="D38" s="24"/>
      <c r="E38" s="25"/>
      <c r="F38" s="25"/>
      <c r="G38" s="25"/>
      <c r="H38" s="25"/>
      <c r="I38" s="25"/>
      <c r="J38" s="32">
        <f>J39*AI39/AI40</f>
        <v>44904.44952450622</v>
      </c>
      <c r="K38" s="33"/>
      <c r="L38" s="33" t="s">
        <v>10</v>
      </c>
      <c r="M38" s="33"/>
      <c r="N38" s="27" t="s">
        <v>20</v>
      </c>
      <c r="O38" s="27" t="s">
        <v>21</v>
      </c>
      <c r="P38" s="35">
        <f>P39*AI39/AI40</f>
        <v>47260.46415508413</v>
      </c>
      <c r="Q38" s="29" t="s">
        <v>7</v>
      </c>
      <c r="R38" s="36" t="s">
        <v>10</v>
      </c>
      <c r="S38" s="36" t="s">
        <v>13</v>
      </c>
      <c r="T38" s="36" t="s">
        <v>20</v>
      </c>
      <c r="U38" s="36" t="s">
        <v>21</v>
      </c>
      <c r="V38" s="29"/>
      <c r="W38" s="34">
        <f t="shared" si="0"/>
        <v>5890.744513533286</v>
      </c>
      <c r="X38" s="30">
        <v>5482</v>
      </c>
      <c r="Y38" s="31" t="s">
        <v>7</v>
      </c>
      <c r="Z38" s="31" t="s">
        <v>10</v>
      </c>
      <c r="AA38" s="31" t="s">
        <v>13</v>
      </c>
      <c r="AB38" s="31"/>
      <c r="AC38" s="31" t="s">
        <v>21</v>
      </c>
      <c r="AD38" s="58"/>
      <c r="AG38" s="5">
        <v>1976</v>
      </c>
      <c r="AH38" s="1">
        <v>24417</v>
      </c>
      <c r="AI38" s="6">
        <f t="shared" si="1"/>
        <v>21492</v>
      </c>
    </row>
    <row r="39" spans="2:35" ht="12.75">
      <c r="B39" s="52"/>
      <c r="C39" s="37">
        <v>1979</v>
      </c>
      <c r="D39" s="24"/>
      <c r="E39" s="25"/>
      <c r="F39" s="25"/>
      <c r="G39" s="25"/>
      <c r="H39" s="25"/>
      <c r="I39" s="25"/>
      <c r="J39" s="32">
        <f>J40*AI40/AI41</f>
        <v>47087.2241526457</v>
      </c>
      <c r="K39" s="33"/>
      <c r="L39" s="33" t="s">
        <v>10</v>
      </c>
      <c r="M39" s="33"/>
      <c r="N39" s="27" t="s">
        <v>20</v>
      </c>
      <c r="O39" s="27" t="s">
        <v>21</v>
      </c>
      <c r="P39" s="35">
        <f>P40*AI40/AI41</f>
        <v>49557.763045598644</v>
      </c>
      <c r="Q39" s="36" t="s">
        <v>19</v>
      </c>
      <c r="R39" s="36" t="s">
        <v>10</v>
      </c>
      <c r="S39" s="36"/>
      <c r="T39" s="36" t="s">
        <v>20</v>
      </c>
      <c r="U39" s="36" t="s">
        <v>21</v>
      </c>
      <c r="V39" s="29"/>
      <c r="W39" s="34">
        <f t="shared" si="0"/>
        <v>6177.089581809316</v>
      </c>
      <c r="X39" s="30"/>
      <c r="Y39" s="31" t="s">
        <v>7</v>
      </c>
      <c r="Z39" s="31" t="s">
        <v>10</v>
      </c>
      <c r="AA39" s="31"/>
      <c r="AB39" s="31"/>
      <c r="AC39" s="31" t="s">
        <v>21</v>
      </c>
      <c r="AD39" s="58"/>
      <c r="AG39" s="5">
        <v>1977</v>
      </c>
      <c r="AH39" s="1">
        <v>26151</v>
      </c>
      <c r="AI39" s="6">
        <f t="shared" si="1"/>
        <v>23226</v>
      </c>
    </row>
    <row r="40" spans="2:35" ht="12.75">
      <c r="B40" s="52"/>
      <c r="C40" s="37">
        <v>1980</v>
      </c>
      <c r="D40" s="24"/>
      <c r="E40" s="25"/>
      <c r="F40" s="25"/>
      <c r="G40" s="25"/>
      <c r="H40" s="25"/>
      <c r="I40" s="25"/>
      <c r="J40" s="32">
        <f>J41*AI41/AI42</f>
        <v>49896.41063155328</v>
      </c>
      <c r="K40" s="27"/>
      <c r="L40" s="33" t="s">
        <v>10</v>
      </c>
      <c r="M40" s="33"/>
      <c r="N40" s="27" t="s">
        <v>20</v>
      </c>
      <c r="O40" s="27" t="s">
        <v>21</v>
      </c>
      <c r="P40" s="35">
        <f>P41*AI41/AI42</f>
        <v>52514.3399170934</v>
      </c>
      <c r="Q40" s="36" t="s">
        <v>19</v>
      </c>
      <c r="R40" s="36" t="s">
        <v>10</v>
      </c>
      <c r="S40" s="36" t="s">
        <v>11</v>
      </c>
      <c r="T40" s="36" t="s">
        <v>20</v>
      </c>
      <c r="U40" s="36" t="s">
        <v>21</v>
      </c>
      <c r="V40" s="29"/>
      <c r="W40" s="34">
        <f t="shared" si="0"/>
        <v>6545.609851255792</v>
      </c>
      <c r="X40" s="30"/>
      <c r="Y40" s="31" t="s">
        <v>7</v>
      </c>
      <c r="Z40" s="31" t="s">
        <v>10</v>
      </c>
      <c r="AA40" s="31"/>
      <c r="AB40" s="31"/>
      <c r="AC40" s="31" t="s">
        <v>21</v>
      </c>
      <c r="AD40" s="58"/>
      <c r="AG40" s="5">
        <v>1978</v>
      </c>
      <c r="AH40" s="1">
        <v>27280</v>
      </c>
      <c r="AI40" s="6">
        <f t="shared" si="1"/>
        <v>24355</v>
      </c>
    </row>
    <row r="41" spans="2:35" ht="12.75">
      <c r="B41" s="52"/>
      <c r="C41" s="37">
        <v>1981</v>
      </c>
      <c r="D41" s="24"/>
      <c r="E41" s="25"/>
      <c r="F41" s="25"/>
      <c r="G41" s="25"/>
      <c r="H41" s="25"/>
      <c r="I41" s="25"/>
      <c r="J41" s="32">
        <f>J42*AI42/AI43</f>
        <v>52713.33059009998</v>
      </c>
      <c r="K41" s="27"/>
      <c r="L41" s="33" t="s">
        <v>10</v>
      </c>
      <c r="M41" s="33"/>
      <c r="N41" s="27" t="s">
        <v>20</v>
      </c>
      <c r="O41" s="27" t="s">
        <v>21</v>
      </c>
      <c r="P41" s="35">
        <f>P42*AI42/AI43</f>
        <v>55479.05602292124</v>
      </c>
      <c r="Q41" s="36" t="s">
        <v>19</v>
      </c>
      <c r="R41" s="36" t="s">
        <v>10</v>
      </c>
      <c r="S41" s="36" t="s">
        <v>11</v>
      </c>
      <c r="T41" s="36" t="s">
        <v>20</v>
      </c>
      <c r="U41" s="36" t="s">
        <v>21</v>
      </c>
      <c r="V41" s="29"/>
      <c r="W41" s="34">
        <f t="shared" si="0"/>
        <v>6915.144629358693</v>
      </c>
      <c r="X41" s="30">
        <v>6549</v>
      </c>
      <c r="Y41" s="31" t="s">
        <v>7</v>
      </c>
      <c r="Z41" s="31" t="s">
        <v>10</v>
      </c>
      <c r="AA41" s="31" t="s">
        <v>11</v>
      </c>
      <c r="AB41" s="31"/>
      <c r="AC41" s="31" t="s">
        <v>21</v>
      </c>
      <c r="AD41" s="58"/>
      <c r="AG41" s="5">
        <v>1979</v>
      </c>
      <c r="AH41" s="1">
        <v>28733</v>
      </c>
      <c r="AI41" s="6">
        <f t="shared" si="1"/>
        <v>25808</v>
      </c>
    </row>
    <row r="42" spans="2:35" ht="12.75">
      <c r="B42" s="52"/>
      <c r="C42" s="37">
        <v>1982</v>
      </c>
      <c r="D42" s="24"/>
      <c r="E42" s="25"/>
      <c r="F42" s="25"/>
      <c r="G42" s="25"/>
      <c r="H42" s="25"/>
      <c r="I42" s="25"/>
      <c r="J42" s="32">
        <f>J43*AI43/AI44</f>
        <v>55321.44659839064</v>
      </c>
      <c r="K42" s="27"/>
      <c r="L42" s="33" t="s">
        <v>10</v>
      </c>
      <c r="M42" s="33"/>
      <c r="N42" s="27" t="s">
        <v>20</v>
      </c>
      <c r="O42" s="27" t="s">
        <v>21</v>
      </c>
      <c r="P42" s="35">
        <f>P43*AI43/AI44</f>
        <v>58224.01280175567</v>
      </c>
      <c r="Q42" s="36" t="s">
        <v>19</v>
      </c>
      <c r="R42" s="36" t="s">
        <v>10</v>
      </c>
      <c r="S42" s="36" t="s">
        <v>11</v>
      </c>
      <c r="T42" s="36" t="s">
        <v>20</v>
      </c>
      <c r="U42" s="36" t="s">
        <v>21</v>
      </c>
      <c r="V42" s="29"/>
      <c r="W42" s="34">
        <f t="shared" si="0"/>
        <v>7257.287673738113</v>
      </c>
      <c r="X42" s="30"/>
      <c r="Y42" s="31" t="s">
        <v>7</v>
      </c>
      <c r="Z42" s="31" t="s">
        <v>10</v>
      </c>
      <c r="AA42" s="31" t="s">
        <v>11</v>
      </c>
      <c r="AB42" s="31"/>
      <c r="AC42" s="31" t="s">
        <v>21</v>
      </c>
      <c r="AD42" s="58"/>
      <c r="AG42" s="5">
        <v>1980</v>
      </c>
      <c r="AH42" s="1">
        <v>30190</v>
      </c>
      <c r="AI42" s="6">
        <f t="shared" si="1"/>
        <v>27265</v>
      </c>
    </row>
    <row r="43" spans="2:35" ht="12.75">
      <c r="B43" s="52"/>
      <c r="C43" s="37">
        <v>1983</v>
      </c>
      <c r="D43" s="24">
        <v>3494</v>
      </c>
      <c r="E43" s="25" t="s">
        <v>19</v>
      </c>
      <c r="F43" s="25"/>
      <c r="G43" s="25" t="s">
        <v>11</v>
      </c>
      <c r="H43" s="25"/>
      <c r="I43" s="25" t="s">
        <v>21</v>
      </c>
      <c r="J43" s="32">
        <f>J44*AI44/AI45</f>
        <v>58070.6986100951</v>
      </c>
      <c r="K43" s="27"/>
      <c r="L43" s="33" t="s">
        <v>10</v>
      </c>
      <c r="M43" s="33"/>
      <c r="N43" s="27" t="s">
        <v>20</v>
      </c>
      <c r="O43" s="27" t="s">
        <v>21</v>
      </c>
      <c r="P43" s="35">
        <f>P44*AI44/AI45</f>
        <v>61117.51060716899</v>
      </c>
      <c r="Q43" s="36" t="s">
        <v>19</v>
      </c>
      <c r="R43" s="36" t="s">
        <v>10</v>
      </c>
      <c r="S43" s="36" t="s">
        <v>11</v>
      </c>
      <c r="T43" s="36" t="s">
        <v>20</v>
      </c>
      <c r="U43" s="36" t="s">
        <v>21</v>
      </c>
      <c r="V43" s="29"/>
      <c r="W43" s="34">
        <f t="shared" si="0"/>
        <v>7617.945501097294</v>
      </c>
      <c r="X43" s="30"/>
      <c r="Y43" s="31" t="s">
        <v>7</v>
      </c>
      <c r="Z43" s="31" t="s">
        <v>10</v>
      </c>
      <c r="AA43" s="31" t="s">
        <v>11</v>
      </c>
      <c r="AB43" s="31"/>
      <c r="AC43" s="31" t="s">
        <v>21</v>
      </c>
      <c r="AD43" s="58"/>
      <c r="AG43" s="5">
        <v>1981</v>
      </c>
      <c r="AH43" s="1">
        <v>31539</v>
      </c>
      <c r="AI43" s="6">
        <f t="shared" si="1"/>
        <v>28614</v>
      </c>
    </row>
    <row r="44" spans="2:35" ht="12.75">
      <c r="B44" s="52"/>
      <c r="C44" s="37">
        <v>1984</v>
      </c>
      <c r="D44" s="24"/>
      <c r="E44" s="25"/>
      <c r="F44" s="25"/>
      <c r="G44" s="25"/>
      <c r="H44" s="25"/>
      <c r="I44" s="25"/>
      <c r="J44" s="32">
        <f>J45*AI45/AI46</f>
        <v>59932.53383321141</v>
      </c>
      <c r="K44" s="27"/>
      <c r="L44" s="33" t="s">
        <v>10</v>
      </c>
      <c r="M44" s="33"/>
      <c r="N44" s="27" t="s">
        <v>20</v>
      </c>
      <c r="O44" s="27" t="s">
        <v>21</v>
      </c>
      <c r="P44" s="35">
        <f>P45*AI45/AI46</f>
        <v>63077.03127286028</v>
      </c>
      <c r="Q44" s="36" t="s">
        <v>19</v>
      </c>
      <c r="R44" s="36" t="s">
        <v>10</v>
      </c>
      <c r="S44" s="36" t="s">
        <v>11</v>
      </c>
      <c r="T44" s="36" t="s">
        <v>20</v>
      </c>
      <c r="U44" s="36" t="s">
        <v>21</v>
      </c>
      <c r="V44" s="29"/>
      <c r="W44" s="34">
        <f t="shared" si="0"/>
        <v>7862.188460131676</v>
      </c>
      <c r="X44" s="30"/>
      <c r="Y44" s="31" t="s">
        <v>7</v>
      </c>
      <c r="Z44" s="31" t="s">
        <v>10</v>
      </c>
      <c r="AA44" s="31" t="s">
        <v>11</v>
      </c>
      <c r="AB44" s="31"/>
      <c r="AC44" s="31" t="s">
        <v>21</v>
      </c>
      <c r="AD44" s="58"/>
      <c r="AG44" s="5">
        <v>1982</v>
      </c>
      <c r="AH44" s="1">
        <v>32961</v>
      </c>
      <c r="AI44" s="6">
        <f t="shared" si="1"/>
        <v>30036</v>
      </c>
    </row>
    <row r="45" spans="2:35" ht="12.75">
      <c r="B45" s="52"/>
      <c r="C45" s="37">
        <v>1985</v>
      </c>
      <c r="D45" s="24"/>
      <c r="E45" s="25"/>
      <c r="F45" s="25"/>
      <c r="G45" s="25"/>
      <c r="H45" s="25"/>
      <c r="I45" s="25"/>
      <c r="J45" s="32">
        <f>J46*AI46/AI47</f>
        <v>61363.22756644721</v>
      </c>
      <c r="K45" s="27"/>
      <c r="L45" s="33" t="s">
        <v>10</v>
      </c>
      <c r="M45" s="33"/>
      <c r="N45" s="27" t="s">
        <v>20</v>
      </c>
      <c r="O45" s="27" t="s">
        <v>21</v>
      </c>
      <c r="P45" s="35">
        <f>P46*AI46/AI47</f>
        <v>64582.78962448183</v>
      </c>
      <c r="Q45" s="36" t="s">
        <v>19</v>
      </c>
      <c r="R45" s="36" t="s">
        <v>10</v>
      </c>
      <c r="S45" s="36" t="s">
        <v>11</v>
      </c>
      <c r="T45" s="36" t="s">
        <v>20</v>
      </c>
      <c r="U45" s="36" t="s">
        <v>21</v>
      </c>
      <c r="V45" s="29"/>
      <c r="W45" s="34">
        <f>W46*AI46/AI47</f>
        <v>8049.872561570349</v>
      </c>
      <c r="X45" s="30"/>
      <c r="Y45" s="31" t="s">
        <v>7</v>
      </c>
      <c r="Z45" s="31" t="s">
        <v>10</v>
      </c>
      <c r="AA45" s="31" t="s">
        <v>11</v>
      </c>
      <c r="AB45" s="31"/>
      <c r="AC45" s="31" t="s">
        <v>21</v>
      </c>
      <c r="AD45" s="58"/>
      <c r="AG45" s="5">
        <v>1983</v>
      </c>
      <c r="AH45" s="1">
        <v>33924</v>
      </c>
      <c r="AI45" s="6">
        <f t="shared" si="1"/>
        <v>30999</v>
      </c>
    </row>
    <row r="46" spans="2:35" ht="12.75">
      <c r="B46" s="52"/>
      <c r="C46" s="37">
        <v>1986</v>
      </c>
      <c r="D46" s="24"/>
      <c r="E46" s="25"/>
      <c r="F46" s="25"/>
      <c r="G46" s="25"/>
      <c r="H46" s="25"/>
      <c r="I46" s="25"/>
      <c r="J46" s="26">
        <v>63430</v>
      </c>
      <c r="K46" s="27" t="s">
        <v>19</v>
      </c>
      <c r="L46" s="33" t="s">
        <v>10</v>
      </c>
      <c r="M46" s="33" t="s">
        <v>11</v>
      </c>
      <c r="N46" s="27" t="s">
        <v>20</v>
      </c>
      <c r="O46" s="27" t="s">
        <v>21</v>
      </c>
      <c r="P46" s="28">
        <v>66758</v>
      </c>
      <c r="Q46" s="36" t="s">
        <v>19</v>
      </c>
      <c r="R46" s="36" t="s">
        <v>10</v>
      </c>
      <c r="S46" s="36" t="s">
        <v>11</v>
      </c>
      <c r="T46" s="36" t="s">
        <v>20</v>
      </c>
      <c r="U46" s="36" t="s">
        <v>21</v>
      </c>
      <c r="V46" s="29"/>
      <c r="W46" s="30">
        <v>8321</v>
      </c>
      <c r="X46" s="30">
        <v>8321</v>
      </c>
      <c r="Y46" s="31" t="s">
        <v>7</v>
      </c>
      <c r="Z46" s="31" t="s">
        <v>10</v>
      </c>
      <c r="AA46" s="31" t="s">
        <v>11</v>
      </c>
      <c r="AB46" s="31"/>
      <c r="AC46" s="31" t="s">
        <v>21</v>
      </c>
      <c r="AD46" s="58"/>
      <c r="AG46" s="5">
        <v>1984</v>
      </c>
      <c r="AH46" s="1">
        <v>34664</v>
      </c>
      <c r="AI46" s="6">
        <f t="shared" si="1"/>
        <v>31739</v>
      </c>
    </row>
    <row r="47" spans="2:35" ht="12.75">
      <c r="B47" s="52"/>
      <c r="C47" s="37">
        <v>1987</v>
      </c>
      <c r="D47" s="24"/>
      <c r="E47" s="25"/>
      <c r="F47" s="25"/>
      <c r="G47" s="25"/>
      <c r="H47" s="25"/>
      <c r="I47" s="25"/>
      <c r="J47" s="26"/>
      <c r="K47" s="27"/>
      <c r="L47" s="33" t="s">
        <v>10</v>
      </c>
      <c r="M47" s="27"/>
      <c r="N47" s="27" t="s">
        <v>20</v>
      </c>
      <c r="O47" s="27" t="s">
        <v>21</v>
      </c>
      <c r="P47" s="28"/>
      <c r="Q47" s="36" t="s">
        <v>19</v>
      </c>
      <c r="R47" s="36" t="s">
        <v>10</v>
      </c>
      <c r="S47" s="36" t="s">
        <v>11</v>
      </c>
      <c r="T47" s="36" t="s">
        <v>20</v>
      </c>
      <c r="U47" s="36" t="s">
        <v>21</v>
      </c>
      <c r="V47" s="29"/>
      <c r="W47" s="30"/>
      <c r="X47" s="30"/>
      <c r="Y47" s="31" t="s">
        <v>7</v>
      </c>
      <c r="Z47" s="31" t="s">
        <v>10</v>
      </c>
      <c r="AA47" s="31" t="s">
        <v>11</v>
      </c>
      <c r="AB47" s="31"/>
      <c r="AC47" s="31" t="s">
        <v>21</v>
      </c>
      <c r="AD47" s="58"/>
      <c r="AG47" s="7">
        <v>1985</v>
      </c>
      <c r="AH47" s="8">
        <v>35733</v>
      </c>
      <c r="AI47" s="9">
        <f>AH47-2925</f>
        <v>32808</v>
      </c>
    </row>
    <row r="48" spans="2:30" ht="12.75">
      <c r="B48" s="52"/>
      <c r="C48" s="37">
        <v>1988</v>
      </c>
      <c r="D48" s="24"/>
      <c r="E48" s="25"/>
      <c r="F48" s="25"/>
      <c r="G48" s="25"/>
      <c r="H48" s="25"/>
      <c r="I48" s="25"/>
      <c r="J48" s="26"/>
      <c r="K48" s="27"/>
      <c r="L48" s="33" t="s">
        <v>10</v>
      </c>
      <c r="M48" s="27"/>
      <c r="N48" s="27" t="s">
        <v>20</v>
      </c>
      <c r="O48" s="27" t="s">
        <v>21</v>
      </c>
      <c r="P48" s="28"/>
      <c r="Q48" s="36" t="s">
        <v>19</v>
      </c>
      <c r="R48" s="36" t="s">
        <v>10</v>
      </c>
      <c r="S48" s="36" t="s">
        <v>11</v>
      </c>
      <c r="T48" s="36" t="s">
        <v>20</v>
      </c>
      <c r="U48" s="36" t="s">
        <v>21</v>
      </c>
      <c r="V48" s="29"/>
      <c r="W48" s="30"/>
      <c r="X48" s="30"/>
      <c r="Y48" s="31" t="s">
        <v>7</v>
      </c>
      <c r="Z48" s="31" t="s">
        <v>10</v>
      </c>
      <c r="AA48" s="31" t="s">
        <v>11</v>
      </c>
      <c r="AB48" s="31"/>
      <c r="AC48" s="31" t="s">
        <v>21</v>
      </c>
      <c r="AD48" s="58"/>
    </row>
    <row r="49" spans="2:30" ht="12.75">
      <c r="B49" s="52"/>
      <c r="C49" s="37">
        <v>1989</v>
      </c>
      <c r="D49" s="24"/>
      <c r="E49" s="25"/>
      <c r="F49" s="25"/>
      <c r="G49" s="25"/>
      <c r="H49" s="25"/>
      <c r="I49" s="25"/>
      <c r="J49" s="26"/>
      <c r="K49" s="27"/>
      <c r="L49" s="33" t="s">
        <v>10</v>
      </c>
      <c r="M49" s="27"/>
      <c r="N49" s="27" t="s">
        <v>20</v>
      </c>
      <c r="O49" s="27" t="s">
        <v>21</v>
      </c>
      <c r="P49" s="28"/>
      <c r="Q49" s="36" t="s">
        <v>19</v>
      </c>
      <c r="R49" s="36" t="s">
        <v>10</v>
      </c>
      <c r="S49" s="36" t="s">
        <v>11</v>
      </c>
      <c r="T49" s="36" t="s">
        <v>20</v>
      </c>
      <c r="U49" s="36" t="s">
        <v>21</v>
      </c>
      <c r="V49" s="29"/>
      <c r="W49" s="30"/>
      <c r="X49" s="30"/>
      <c r="Y49" s="31" t="s">
        <v>7</v>
      </c>
      <c r="Z49" s="31" t="s">
        <v>10</v>
      </c>
      <c r="AA49" s="31" t="s">
        <v>11</v>
      </c>
      <c r="AB49" s="31"/>
      <c r="AC49" s="31" t="s">
        <v>21</v>
      </c>
      <c r="AD49" s="58"/>
    </row>
    <row r="50" spans="2:30" ht="12.75">
      <c r="B50" s="53"/>
      <c r="C50" s="54"/>
      <c r="D50" s="54"/>
      <c r="E50" s="55"/>
      <c r="F50" s="55"/>
      <c r="G50" s="55"/>
      <c r="H50" s="55"/>
      <c r="I50" s="55"/>
      <c r="J50" s="54"/>
      <c r="K50" s="55"/>
      <c r="L50" s="55"/>
      <c r="M50" s="55"/>
      <c r="N50" s="55"/>
      <c r="O50" s="55"/>
      <c r="P50" s="54"/>
      <c r="Q50" s="55"/>
      <c r="R50" s="55"/>
      <c r="S50" s="55"/>
      <c r="T50" s="55"/>
      <c r="U50" s="55"/>
      <c r="V50" s="55"/>
      <c r="W50" s="54"/>
      <c r="X50" s="54"/>
      <c r="Y50" s="56"/>
      <c r="Z50" s="56"/>
      <c r="AA50" s="56"/>
      <c r="AB50" s="56"/>
      <c r="AC50" s="56"/>
      <c r="AD50" s="57"/>
    </row>
    <row r="52" spans="2:4" ht="12.75">
      <c r="B52" t="s">
        <v>14</v>
      </c>
      <c r="D52" t="s">
        <v>18</v>
      </c>
    </row>
    <row r="53" spans="2:4" ht="12.75">
      <c r="B53" t="s">
        <v>15</v>
      </c>
      <c r="D53" t="s">
        <v>16</v>
      </c>
    </row>
    <row r="54" spans="2:11" ht="12.75">
      <c r="B54" t="s">
        <v>25</v>
      </c>
      <c r="D54" t="s">
        <v>26</v>
      </c>
      <c r="G54" s="12" t="s">
        <v>27</v>
      </c>
      <c r="K54" s="12" t="s">
        <v>28</v>
      </c>
    </row>
    <row r="55" spans="2:7" ht="12.75">
      <c r="B55" t="s">
        <v>30</v>
      </c>
      <c r="G55" s="12" t="s">
        <v>31</v>
      </c>
    </row>
    <row r="56" ht="12.75">
      <c r="B56" t="s">
        <v>24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Saxmaniax.com The Friendly Online Resource for used and reconditioned Saxophones, Clarinets and Flutes</dc:title>
  <dc:subject/>
  <dc:creator>Peter Wilmanns</dc:creator>
  <cp:keywords/>
  <dc:description/>
  <cp:lastModifiedBy>Peter Wilmanns</cp:lastModifiedBy>
  <dcterms:created xsi:type="dcterms:W3CDTF">2005-06-24T18:34:47Z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